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ellstoncity-my.sharepoint.com/personal/ksmith_cityofwellston_org/Documents/"/>
    </mc:Choice>
  </mc:AlternateContent>
  <xr:revisionPtr revIDLastSave="39" documentId="8_{85EED72F-DD44-4004-AF0D-948F06521BB1}" xr6:coauthVersionLast="47" xr6:coauthVersionMax="47" xr10:uidLastSave="{F7C57B00-DD25-4C39-B635-7FB8434EA02A}"/>
  <bookViews>
    <workbookView xWindow="-108" yWindow="-108" windowWidth="23256" windowHeight="13896" xr2:uid="{5415810D-CE3F-4A42-91C6-E30AB4B1A1F7}"/>
  </bookViews>
  <sheets>
    <sheet name="Gus Macker Expense" sheetId="2" r:id="rId1"/>
    <sheet name="Receipts, Misc (3)" sheetId="7" r:id="rId2"/>
    <sheet name="Sheet3" sheetId="6" r:id="rId3"/>
  </sheets>
  <definedNames>
    <definedName name="ExternalData_1" localSheetId="0" hidden="1">'Gus Macker Expense'!$A$1:$E$59</definedName>
    <definedName name="ExternalData_1" localSheetId="1" hidden="1">'Receipts, Misc (3)'!$A$1:$E$20</definedName>
    <definedName name="ExternalData_2" localSheetId="0" hidden="1">'Gus Macker Expense'!$A$62:$E$84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0" i="2" l="1"/>
  <c r="E85" i="2" l="1"/>
  <c r="E60" i="2"/>
  <c r="E21" i="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2B392DA-2FF3-4C5F-BD3D-1EA1776FAF70}" keepAlive="1" name="Query - All Payment Requests (5)" description="Connection to the 'All Payment Requests (5)' query in the workbook." type="5" refreshedVersion="8" background="1" saveData="1">
    <dbPr connection="Provider=Microsoft.Mashup.OleDb.1;Data Source=$Workbook$;Location=&quot;All Payment Requests (5)&quot;;Extended Properties=&quot;&quot;" command="SELECT * FROM [All Payment Requests (5)]"/>
  </connection>
  <connection id="2" xr16:uid="{95B8DF65-AF3F-4AF7-9AAD-9F320F10C5B2}" keepAlive="1" name="Query - Receipts, Misc (3)" description="Connection to the 'Receipts, Misc (3)' query in the workbook." type="5" refreshedVersion="8" background="1" saveData="1">
    <dbPr connection="Provider=Microsoft.Mashup.OleDb.1;Data Source=$Workbook$;Location=&quot;Receipts, Misc (3)&quot;;Extended Properties=&quot;&quot;" command="SELECT * FROM [Receipts, Misc (3)]"/>
  </connection>
  <connection id="3" xr16:uid="{D1BC7AB0-FB89-4C11-A8B9-1F748C078820}" keepAlive="1" name="Query - Receipts, Misc (4)" description="Connection to the 'Receipts, Misc (4)' query in the workbook." type="5" refreshedVersion="8" background="1" saveData="1">
    <dbPr connection="Provider=Microsoft.Mashup.OleDb.1;Data Source=$Workbook$;Location=&quot;Receipts, Misc (4)&quot;;Extended Properties=&quot;&quot;" command="SELECT * FROM [Receipts, Misc (4)]"/>
  </connection>
  <connection id="4" xr16:uid="{E6EBA4F7-1A95-4468-8A54-6CEA1D4A7A56}" keepAlive="1" name="Query - Revenue Audit Trail (1)" description="Connection to the 'Revenue Audit Trail (1)' query in the workbook." type="5" refreshedVersion="0" background="1">
    <dbPr connection="Provider=Microsoft.Mashup.OleDb.1;Data Source=$Workbook$;Location=&quot;Revenue Audit Trail (1)&quot;;Extended Properties=&quot;&quot;" command="SELECT * FROM [Revenue Audit Trail (1)]"/>
  </connection>
  <connection id="5" xr16:uid="{82CE060F-7471-4DF0-A9D2-2C51C91CA25A}" keepAlive="1" name="Query - Revenue Audit Trail (2)" description="Connection to the 'Revenue Audit Trail (2)' query in the workbook." type="5" refreshedVersion="0" background="1">
    <dbPr connection="Provider=Microsoft.Mashup.OleDb.1;Data Source=$Workbook$;Location=&quot;Revenue Audit Trail (2)&quot;;Extended Properties=&quot;&quot;" command="SELECT * FROM [Revenue Audit Trail (2)]"/>
  </connection>
</connections>
</file>

<file path=xl/sharedStrings.xml><?xml version="1.0" encoding="utf-8"?>
<sst xmlns="http://schemas.openxmlformats.org/spreadsheetml/2006/main" count="265" uniqueCount="104">
  <si>
    <t>JOURNAL DATE</t>
  </si>
  <si>
    <t>PURCHASE ORDER</t>
  </si>
  <si>
    <t>DESCRIPTION</t>
  </si>
  <si>
    <t>REMIT TO</t>
  </si>
  <si>
    <t>TOTAL VALUE</t>
  </si>
  <si>
    <t>2026-00639</t>
  </si>
  <si>
    <t>Supplies for Gus Macker</t>
  </si>
  <si>
    <t>Memory Lane Cabins, LLC (Memory Lane Cabins, LLC (Memory Lane Cabins, LLC))</t>
  </si>
  <si>
    <t>2026-00662</t>
  </si>
  <si>
    <t>Parking Donation for Gus Macker</t>
  </si>
  <si>
    <t>Wellston Band Boosters (General Vendor (General Vendor))</t>
  </si>
  <si>
    <t>JERRY'S (JERRY'S (JERRY'S DO-IT CENTER))</t>
  </si>
  <si>
    <t>2026-00656</t>
  </si>
  <si>
    <t>Officials for Gus Macker</t>
  </si>
  <si>
    <t>Shane Merriman (Shane Merriman (Shane Merriman))</t>
  </si>
  <si>
    <t>Daniel Lattimore (Daniel Lattimore (Daniel Lattimore))</t>
  </si>
  <si>
    <t>Hudson G Ward (Hudson G Ward (Hudson G Ward))</t>
  </si>
  <si>
    <t>George R Phillips (George R Phillips (George R Phillips))</t>
  </si>
  <si>
    <t>Troy Miller (Troy Miller (Troy Miller))</t>
  </si>
  <si>
    <t>Shawna Nicole Conger (Shawna Nicole Conger (Shawna Nicole Conger))</t>
  </si>
  <si>
    <t>J DERROW (J DERROW (JOHN DERROW))</t>
  </si>
  <si>
    <t>Dayshaun Crawford (Dayshaun Crawford (Dayshaun Crawford))</t>
  </si>
  <si>
    <t>Charles Bates (Charles Bates (Charles Bates))</t>
  </si>
  <si>
    <t>Dalane Crawford (Dalane Crawford (Dalane Crawford))</t>
  </si>
  <si>
    <t>A Game (A Game (A Game Officiating, LLC))</t>
  </si>
  <si>
    <t>Robert Harris (Robert Harris (Robert Harris))</t>
  </si>
  <si>
    <t>Rhonda Blanton (Rhonda Blanton (Rhonda Blanton))</t>
  </si>
  <si>
    <t>Samantha Norwood (Samantha Norwood (Samantha Norwood))</t>
  </si>
  <si>
    <t>Richard Nash (Richard Nash (Richard Nash))</t>
  </si>
  <si>
    <t>Brian Williams (Brian Williams (Brian Williams))</t>
  </si>
  <si>
    <t>Toben Wallingford (Toben Wallingford (Toben Wallingford))</t>
  </si>
  <si>
    <t>Shane Broaddus (Shane Broaddus (Shane Broaddus))</t>
  </si>
  <si>
    <t>Scott Massie (Scott Massie (Scott Massie))</t>
  </si>
  <si>
    <t>Curtis Herdman (Curtis Herdman (Curtis Herdman))</t>
  </si>
  <si>
    <t>Michael Hire (Michael Hire (Michael Hire))</t>
  </si>
  <si>
    <t>Eric Markham (Eric Markham (Eric Markham))</t>
  </si>
  <si>
    <t>Jeffery Martiney (Jeffrey Martinez (Jeffrey Martinez))</t>
  </si>
  <si>
    <t>2026-00655</t>
  </si>
  <si>
    <t>Sunday Lunch at Gus Macker</t>
  </si>
  <si>
    <t>The Patio Grubs &amp; Suds (The Patio Grubs &amp; Suds (The Patio Grubs &amp; Suds))</t>
  </si>
  <si>
    <t>Mastercard- Mindy (Mastercard- Mindy (Cardmember Services))</t>
  </si>
  <si>
    <t>2026-00650</t>
  </si>
  <si>
    <t xml:space="preserve">Hotels for Gus Macker </t>
  </si>
  <si>
    <t>Mastercard - Rec Kate (Mastercard - Rec Kate (Cardmember Services))</t>
  </si>
  <si>
    <t>2026-00640</t>
  </si>
  <si>
    <t>Gus Macker Trophies</t>
  </si>
  <si>
    <t>Mike Marks Pro Shop (Mike Marks Pro Shop (Mike Marks Pro Shop))</t>
  </si>
  <si>
    <t>2026-00636</t>
  </si>
  <si>
    <t>Bungee Cords of Gus Macker</t>
  </si>
  <si>
    <t>2026-00635</t>
  </si>
  <si>
    <t>Sound System for Gus Macker</t>
  </si>
  <si>
    <t>Task Audio, LLC (Task Audio, LLC (Task Audio, LLC))</t>
  </si>
  <si>
    <t>2026-00629</t>
  </si>
  <si>
    <t xml:space="preserve">Hotel for Gus Macker </t>
  </si>
  <si>
    <t>2026-00628</t>
  </si>
  <si>
    <t>Tables and Chairs for Gus Macker</t>
  </si>
  <si>
    <t>2026-00621</t>
  </si>
  <si>
    <t>Catering for Gus Macker</t>
  </si>
  <si>
    <t>Newkirk's (Newkirk's (Newkirk's Bakery, LLC))</t>
  </si>
  <si>
    <t>2026-00582</t>
  </si>
  <si>
    <t>Gus Macker Banners</t>
  </si>
  <si>
    <t>2026-00509</t>
  </si>
  <si>
    <t>Gus Macker Postcards</t>
  </si>
  <si>
    <t>2026-00508</t>
  </si>
  <si>
    <t>Postage for Gus Macker</t>
  </si>
  <si>
    <t>PBCC (PBCC (PITNEY BOWES))</t>
  </si>
  <si>
    <t>Gus Macker Postcards Postage</t>
  </si>
  <si>
    <t>2026-00079</t>
  </si>
  <si>
    <t xml:space="preserve">Gus Macker Conference </t>
  </si>
  <si>
    <t>2025-01320</t>
  </si>
  <si>
    <t>Gus Macker</t>
  </si>
  <si>
    <t>Macker Basketball LLC (Macker Basketball LLC (Macker Basketball LLC))</t>
  </si>
  <si>
    <t>Rumpke</t>
  </si>
  <si>
    <t>Gus Macker Donation</t>
  </si>
  <si>
    <t>Parks &amp; Rec</t>
  </si>
  <si>
    <t>Geiger Bros. Gus Macker Sponsor Ck#80883</t>
  </si>
  <si>
    <t>OVB Gus Macker $1500#89903,Lockard baseball $100#1648, Lella Baseball $200, #1923</t>
  </si>
  <si>
    <t>Gus Macker $1,500 #1305, Sign-ups $315</t>
  </si>
  <si>
    <t>VFW Gus Macker Sponsor Ck#1186</t>
  </si>
  <si>
    <t>Gus Macker American Legion Sponsor ck # 1931</t>
  </si>
  <si>
    <t>Gus macker #4175523 $10,000, Sports sponsors #5247 $275, #46460 $500</t>
  </si>
  <si>
    <t>Gus Macker DLZ Sponsor</t>
  </si>
  <si>
    <t>Gus Macker Donation Lockard Insurance ck#1737</t>
  </si>
  <si>
    <t>Bub Norris/ERA Gus Macker Court Sponsor</t>
  </si>
  <si>
    <t>Atomic Gus Macker Sponsor Ck 4308932</t>
  </si>
  <si>
    <t>McFadden Heating and Cooling Sponsor Gus Macker Score Table CK 19519</t>
  </si>
  <si>
    <t>Gus Macker Jerrys</t>
  </si>
  <si>
    <t>Gus macker Cardaras</t>
  </si>
  <si>
    <t>SF Recreation Gus Macker Court ck 12593</t>
  </si>
  <si>
    <t>AEP Gus Macker spons</t>
  </si>
  <si>
    <t>Gus Macker Interim Remittance</t>
  </si>
  <si>
    <t>Vendor Payment</t>
  </si>
  <si>
    <t>RECEIPT DATE</t>
  </si>
  <si>
    <t>ENTRY DATE</t>
  </si>
  <si>
    <t>RECEIPT FOR</t>
  </si>
  <si>
    <t>RECEIPT FROM</t>
  </si>
  <si>
    <t>RECEIPT TOTAL</t>
  </si>
  <si>
    <t>AMVET $1,500 #1305, Sign-ups $315</t>
  </si>
  <si>
    <t>The Patio #14118</t>
  </si>
  <si>
    <t>Craft Vendors Macker Market</t>
  </si>
  <si>
    <t>Shirt Sales after 5% holdback</t>
  </si>
  <si>
    <t>Portable Table/Superior Sant.</t>
  </si>
  <si>
    <t>Player/Volunteer Shirts</t>
  </si>
  <si>
    <t>NOT NEEDED FOR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</si>
</sst>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3" x14ac:knownFonts="1">
    <font>
      <sz val="18"/>
      <color theme="1"/>
      <name val="Aptos Narrow"/>
      <family val="2"/>
      <scheme val="minor"/>
    </font>
    <font>
      <sz val="18"/>
      <color rgb="FFFF0000"/>
      <name val="Aptos Narrow"/>
      <family val="2"/>
      <scheme val="minor"/>
    </font>
    <font>
      <b/>
      <sz val="18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4" fontId="0" fillId="0" borderId="0" xfId="0" applyNumberFormat="1"/>
    <xf numFmtId="4" fontId="1" fillId="0" borderId="0" xfId="0" applyNumberFormat="1" applyFont="1"/>
    <xf numFmtId="4" fontId="2" fillId="0" borderId="0" xfId="0" applyNumberFormat="1" applyFont="1"/>
    <xf numFmtId="0" fontId="0" fillId="0" borderId="0" xfId="0" applyNumberFormat="1"/>
    <xf numFmtId="8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26"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rgb="FFFF0000"/>
        <name val="Aptos Narrow"/>
        <family val="2"/>
        <scheme val="minor"/>
      </font>
      <numFmt numFmtId="4" formatCode="#,##0.00"/>
    </dxf>
    <dxf>
      <numFmt numFmtId="4" formatCode="#,##0.00"/>
    </dxf>
    <dxf>
      <numFmt numFmtId="4" formatCode="#,##0.0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numFmt numFmtId="19" formatCode="m/d/yyyy"/>
    </dxf>
    <dxf>
      <numFmt numFmtId="19" formatCode="m/d/yyyy"/>
    </dxf>
    <dxf>
      <numFmt numFmtId="19" formatCode="m/d/yyyy"/>
    </dxf>
    <dxf>
      <numFmt numFmtId="4" formatCode="#,##0.00"/>
    </dxf>
    <dxf>
      <numFmt numFmtId="4" formatCode="#,##0.00"/>
    </dxf>
    <dxf>
      <numFmt numFmtId="0" formatCode="General"/>
    </dxf>
    <dxf>
      <numFmt numFmtId="0" formatCode="General"/>
    </dxf>
    <dxf>
      <numFmt numFmtId="19" formatCode="m/d/yyyy"/>
    </dxf>
    <dxf>
      <numFmt numFmtId="19" formatCode="m/d/yyyy"/>
    </dxf>
    <dxf>
      <numFmt numFmtId="19" formatCode="m/d/yyyy"/>
    </dxf>
    <dxf>
      <numFmt numFmtId="19" formatCode="m/d/yyyy"/>
    </dxf>
    <dxf>
      <font>
        <strike val="0"/>
        <outline val="0"/>
        <shadow val="0"/>
        <u val="none"/>
        <vertAlign val="baseline"/>
        <sz val="18"/>
        <color rgb="FFFF0000"/>
        <name val="Aptos Narrow"/>
        <family val="2"/>
        <scheme val="minor"/>
      </font>
      <numFmt numFmtId="4" formatCode="#,##0.00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61E739E-EE12-4631-83BA-4108A344115F}" autoFormatId="16" applyNumberFormats="0" applyBorderFormats="0" applyFontFormats="0" applyPatternFormats="0" applyAlignmentFormats="0" applyWidthHeightFormats="0">
  <queryTableRefresh nextId="15" unboundColumnsRight="1">
    <queryTableFields count="6">
      <queryTableField id="2" name="JOURNAL DATE" tableColumnId="2"/>
      <queryTableField id="6" name="PURCHASE ORDER" tableColumnId="6"/>
      <queryTableField id="8" name="DESCRIPTION" tableColumnId="8"/>
      <queryTableField id="9" name="REMIT TO" tableColumnId="9"/>
      <queryTableField id="10" name="TOTAL VALUE" tableColumnId="10"/>
      <queryTableField id="14" dataBound="0" tableColumnId="1"/>
    </queryTableFields>
    <queryTableDeletedFields count="8">
      <deletedField name="WORKFLOW STATE"/>
      <deletedField name="BATCH ID"/>
      <deletedField name="NAME"/>
      <deletedField name="SCHEDULED PAY DATE"/>
      <deletedField name="CURRENT QUEUE"/>
      <deletedField name="INVOICE NUMBER"/>
      <deletedField name="INVOICE DATE"/>
      <deletedField name="VENDOR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3" xr16:uid="{08DE320C-5B29-4C71-858C-B705B2887F5B}" autoFormatId="16" applyNumberFormats="0" applyBorderFormats="0" applyFontFormats="0" applyPatternFormats="0" applyAlignmentFormats="0" applyWidthHeightFormats="0">
  <queryTableRefresh nextId="11">
    <queryTableFields count="5">
      <queryTableField id="2" name="RECEIPT DATE" tableColumnId="2"/>
      <queryTableField id="3" name="ENTRY DATE" tableColumnId="3"/>
      <queryTableField id="4" name="RECEIPT FOR" tableColumnId="4"/>
      <queryTableField id="5" name="RECEIPT FROM" tableColumnId="5"/>
      <queryTableField id="8" name="RECEIPT TOTAL" tableColumnId="8"/>
    </queryTableFields>
    <queryTableDeletedFields count="5">
      <deletedField name="RECEIPT TYPE"/>
      <deletedField name="CREATED BY"/>
      <deletedField name="VOIDED"/>
      <deletedField name="PRINTED"/>
      <deletedField name="RECEIPT NUMBER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371BB738-0FA3-472E-8FB9-B667737A9483}" autoFormatId="16" applyNumberFormats="0" applyBorderFormats="0" applyFontFormats="0" applyPatternFormats="0" applyAlignmentFormats="0" applyWidthHeightFormats="0">
  <queryTableRefresh nextId="11">
    <queryTableFields count="5">
      <queryTableField id="2" name="RECEIPT DATE" tableColumnId="2"/>
      <queryTableField id="3" name="ENTRY DATE" tableColumnId="3"/>
      <queryTableField id="4" name="RECEIPT FOR" tableColumnId="4"/>
      <queryTableField id="5" name="RECEIPT FROM" tableColumnId="5"/>
      <queryTableField id="8" name="RECEIPT TOTAL" tableColumnId="8"/>
    </queryTableFields>
    <queryTableDeletedFields count="5">
      <deletedField name="RECEIPT TYPE"/>
      <deletedField name="CREATED BY"/>
      <deletedField name="VOIDED"/>
      <deletedField name="PRINTED"/>
      <deletedField name="RECEIPT NUMBER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458D9BF-E4C3-401F-9B6F-90271E5579AC}" name="All_Payment_Requests__5" displayName="All_Payment_Requests__5" ref="A1:F60" tableType="queryTable" totalsRowCount="1">
  <autoFilter ref="A1:F59" xr:uid="{8458D9BF-E4C3-401F-9B6F-90271E5579AC}"/>
  <sortState xmlns:xlrd2="http://schemas.microsoft.com/office/spreadsheetml/2017/richdata2" ref="A2:E59">
    <sortCondition ref="E1:E59"/>
  </sortState>
  <tableColumns count="6">
    <tableColumn id="2" xr3:uid="{52BB51A8-CCA4-4E9D-9DFE-1D5F348B9062}" uniqueName="2" name="JOURNAL DATE" queryTableFieldId="2" dataDxfId="25" totalsRowDxfId="24"/>
    <tableColumn id="6" xr3:uid="{840E5755-1EA9-42AA-BD76-EBF733AD6EC0}" uniqueName="6" name="PURCHASE ORDER" queryTableFieldId="6" dataDxfId="23"/>
    <tableColumn id="8" xr3:uid="{4B4E1F8F-AB23-4F62-AA71-29822D0FABEF}" uniqueName="8" name="DESCRIPTION" queryTableFieldId="8" dataDxfId="22"/>
    <tableColumn id="9" xr3:uid="{FCA9FBAE-BD66-4565-A43A-1307E3EC6E5E}" uniqueName="9" name="REMIT TO" queryTableFieldId="9" dataDxfId="21"/>
    <tableColumn id="10" xr3:uid="{7D3A87BC-D229-4664-8336-9839D1AC8C25}" uniqueName="10" name="TOTAL VALUE" totalsRowFunction="sum" queryTableFieldId="10" dataDxfId="20" totalsRowDxfId="1"/>
    <tableColumn id="1" xr3:uid="{BEB8DC04-6401-400E-9944-B6C0F1365224}" uniqueName="1" name="NOT NEEDED FOR 2027" totalsRowFunction="sum" queryTableFieldId="14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028C844-6A40-4A9F-8B56-50DB4C1160C4}" name="Receipts__Misc__310" displayName="Receipts__Misc__310" ref="A62:E85" tableType="queryTable" totalsRowCount="1">
  <autoFilter ref="A62:E84" xr:uid="{4028C844-6A40-4A9F-8B56-50DB4C1160C4}"/>
  <tableColumns count="5">
    <tableColumn id="2" xr3:uid="{A97F822E-B630-4059-A07D-04BB6E4133E8}" uniqueName="2" name="RECEIPT DATE" queryTableFieldId="2" dataDxfId="19" totalsRowDxfId="18"/>
    <tableColumn id="3" xr3:uid="{CF3DC500-CBD7-4B84-BB84-EF996793B264}" uniqueName="3" name="ENTRY DATE" queryTableFieldId="3" dataDxfId="17" totalsRowDxfId="16"/>
    <tableColumn id="4" xr3:uid="{57ABD096-93B8-44AA-B956-7B07B0CD7973}" uniqueName="4" name="RECEIPT FOR" queryTableFieldId="4" dataDxfId="15"/>
    <tableColumn id="5" xr3:uid="{F3A9443E-73E4-4739-B3E7-65304A88A816}" uniqueName="5" name="RECEIPT FROM" queryTableFieldId="5" dataDxfId="14"/>
    <tableColumn id="8" xr3:uid="{AC94AC8F-CBDF-49E5-A1C5-AF8F816B1CE2}" uniqueName="8" name="RECEIPT TOTAL" totalsRowFunction="sum" queryTableFieldId="8" dataDxfId="13" totalsRowDxfId="12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35CBF40-585E-411D-82B1-0DC2DB4059EF}" name="Receipts__Misc__3" displayName="Receipts__Misc__3" ref="A1:E21" tableType="queryTable" totalsRowCount="1">
  <autoFilter ref="A1:E20" xr:uid="{035CBF40-585E-411D-82B1-0DC2DB4059EF}"/>
  <tableColumns count="5">
    <tableColumn id="2" xr3:uid="{269524FE-1299-4BF1-B6FA-CE1FAB7DC5A4}" uniqueName="2" name="RECEIPT DATE" queryTableFieldId="2" dataDxfId="11" totalsRowDxfId="10"/>
    <tableColumn id="3" xr3:uid="{CFBC9DAB-7C50-4973-8076-EAE7F3885B6F}" uniqueName="3" name="ENTRY DATE" queryTableFieldId="3" dataDxfId="9" totalsRowDxfId="8"/>
    <tableColumn id="4" xr3:uid="{54CA33D9-3109-4F17-BC66-87DDC0F19AC0}" uniqueName="4" name="RECEIPT FOR" queryTableFieldId="4" dataDxfId="7" totalsRowDxfId="6"/>
    <tableColumn id="5" xr3:uid="{A05012FD-F590-4C92-A0E9-65CE8465D623}" uniqueName="5" name="RECEIPT FROM" queryTableFieldId="5" dataDxfId="5" totalsRowDxfId="4"/>
    <tableColumn id="8" xr3:uid="{14665123-60F2-4324-A619-7E00B1F358A0}" uniqueName="8" name="RECEIPT TOTAL" totalsRowFunction="sum" queryTableFieldId="8" dataDxfId="3" totalsRow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77050-11A4-4FA7-A02A-EF7E9BDBFA2C}">
  <dimension ref="A1:F87"/>
  <sheetViews>
    <sheetView tabSelected="1" topLeftCell="A53" zoomScale="77" zoomScaleNormal="80" workbookViewId="0">
      <selection activeCell="F60" sqref="F60"/>
    </sheetView>
  </sheetViews>
  <sheetFormatPr defaultRowHeight="23.4" x14ac:dyDescent="0.45"/>
  <cols>
    <col min="1" max="1" width="14.46484375" bestFit="1" customWidth="1"/>
    <col min="2" max="2" width="17.6640625" bestFit="1" customWidth="1"/>
    <col min="3" max="3" width="27.46484375" bestFit="1" customWidth="1"/>
    <col min="4" max="4" width="66.3984375" bestFit="1" customWidth="1"/>
    <col min="5" max="5" width="12.9296875" style="2" bestFit="1" customWidth="1"/>
  </cols>
  <sheetData>
    <row r="1" spans="1:6" x14ac:dyDescent="0.4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103</v>
      </c>
    </row>
    <row r="2" spans="1:6" x14ac:dyDescent="0.45">
      <c r="A2" s="1">
        <v>46233</v>
      </c>
      <c r="B2" t="s">
        <v>5</v>
      </c>
      <c r="C2" t="s">
        <v>6</v>
      </c>
      <c r="D2" t="s">
        <v>43</v>
      </c>
      <c r="E2" s="3">
        <v>-1</v>
      </c>
      <c r="F2" s="5"/>
    </row>
    <row r="3" spans="1:6" x14ac:dyDescent="0.45">
      <c r="A3" s="1">
        <v>46244</v>
      </c>
      <c r="B3" t="s">
        <v>5</v>
      </c>
      <c r="C3" t="s">
        <v>6</v>
      </c>
      <c r="D3" t="s">
        <v>11</v>
      </c>
      <c r="E3" s="3">
        <v>-14.84</v>
      </c>
      <c r="F3" s="5"/>
    </row>
    <row r="4" spans="1:6" x14ac:dyDescent="0.45">
      <c r="A4" s="1">
        <v>46086</v>
      </c>
      <c r="B4" t="s">
        <v>67</v>
      </c>
      <c r="C4" t="s">
        <v>68</v>
      </c>
      <c r="D4" t="s">
        <v>43</v>
      </c>
      <c r="E4" s="3">
        <v>-14.94</v>
      </c>
      <c r="F4" s="5"/>
    </row>
    <row r="5" spans="1:6" x14ac:dyDescent="0.45">
      <c r="A5" s="1">
        <v>46083</v>
      </c>
      <c r="B5" t="s">
        <v>67</v>
      </c>
      <c r="C5" t="s">
        <v>68</v>
      </c>
      <c r="D5" t="s">
        <v>43</v>
      </c>
      <c r="E5" s="3">
        <v>-29.86</v>
      </c>
      <c r="F5" s="5"/>
    </row>
    <row r="6" spans="1:6" x14ac:dyDescent="0.45">
      <c r="A6" s="1">
        <v>46083</v>
      </c>
      <c r="B6" t="s">
        <v>67</v>
      </c>
      <c r="C6" t="s">
        <v>68</v>
      </c>
      <c r="D6" t="s">
        <v>43</v>
      </c>
      <c r="E6" s="3">
        <v>-31.1</v>
      </c>
      <c r="F6" s="5"/>
    </row>
    <row r="7" spans="1:6" x14ac:dyDescent="0.45">
      <c r="A7" s="1">
        <v>46083</v>
      </c>
      <c r="B7" t="s">
        <v>67</v>
      </c>
      <c r="C7" t="s">
        <v>68</v>
      </c>
      <c r="D7" t="s">
        <v>43</v>
      </c>
      <c r="E7" s="3">
        <v>-35.22</v>
      </c>
      <c r="F7" s="5"/>
    </row>
    <row r="8" spans="1:6" x14ac:dyDescent="0.45">
      <c r="A8" s="1">
        <v>46083</v>
      </c>
      <c r="B8" t="s">
        <v>67</v>
      </c>
      <c r="C8" t="s">
        <v>68</v>
      </c>
      <c r="D8" t="s">
        <v>43</v>
      </c>
      <c r="E8" s="3">
        <v>-35.229999999999997</v>
      </c>
      <c r="F8" s="5"/>
    </row>
    <row r="9" spans="1:6" x14ac:dyDescent="0.45">
      <c r="A9" s="1">
        <v>46086</v>
      </c>
      <c r="B9" t="s">
        <v>67</v>
      </c>
      <c r="C9" t="s">
        <v>68</v>
      </c>
      <c r="D9" t="s">
        <v>43</v>
      </c>
      <c r="E9" s="3">
        <v>-35.979999999999997</v>
      </c>
      <c r="F9" s="5"/>
    </row>
    <row r="10" spans="1:6" x14ac:dyDescent="0.45">
      <c r="A10" s="1">
        <v>46086</v>
      </c>
      <c r="B10" t="s">
        <v>67</v>
      </c>
      <c r="C10" t="s">
        <v>68</v>
      </c>
      <c r="D10" t="s">
        <v>43</v>
      </c>
      <c r="E10" s="3">
        <v>-37.090000000000003</v>
      </c>
      <c r="F10" s="5"/>
    </row>
    <row r="11" spans="1:6" x14ac:dyDescent="0.45">
      <c r="A11" s="1">
        <v>46244</v>
      </c>
      <c r="B11" t="s">
        <v>5</v>
      </c>
      <c r="C11" t="s">
        <v>6</v>
      </c>
      <c r="D11" t="s">
        <v>11</v>
      </c>
      <c r="E11" s="3">
        <v>-51.98</v>
      </c>
      <c r="F11" s="5"/>
    </row>
    <row r="12" spans="1:6" x14ac:dyDescent="0.45">
      <c r="A12" s="1">
        <v>46239</v>
      </c>
      <c r="B12" t="s">
        <v>5</v>
      </c>
      <c r="C12" t="s">
        <v>6</v>
      </c>
      <c r="D12" t="s">
        <v>40</v>
      </c>
      <c r="E12" s="3">
        <v>-53.9</v>
      </c>
      <c r="F12" s="5"/>
    </row>
    <row r="13" spans="1:6" x14ac:dyDescent="0.45">
      <c r="A13" s="1">
        <v>46239</v>
      </c>
      <c r="B13" t="s">
        <v>5</v>
      </c>
      <c r="C13" t="s">
        <v>6</v>
      </c>
      <c r="D13" t="s">
        <v>40</v>
      </c>
      <c r="E13" s="3">
        <v>-62.98</v>
      </c>
      <c r="F13" s="5"/>
    </row>
    <row r="14" spans="1:6" x14ac:dyDescent="0.45">
      <c r="A14" s="1">
        <v>46230</v>
      </c>
      <c r="B14" t="s">
        <v>52</v>
      </c>
      <c r="C14" t="s">
        <v>53</v>
      </c>
      <c r="D14" t="s">
        <v>43</v>
      </c>
      <c r="E14" s="3">
        <v>-90.3</v>
      </c>
      <c r="F14" s="6">
        <v>90.3</v>
      </c>
    </row>
    <row r="15" spans="1:6" x14ac:dyDescent="0.45">
      <c r="A15" s="1">
        <v>46232</v>
      </c>
      <c r="B15" t="s">
        <v>47</v>
      </c>
      <c r="C15" t="s">
        <v>48</v>
      </c>
      <c r="D15" t="s">
        <v>40</v>
      </c>
      <c r="E15" s="3">
        <v>-94.95</v>
      </c>
      <c r="F15" s="5">
        <v>94.95</v>
      </c>
    </row>
    <row r="16" spans="1:6" x14ac:dyDescent="0.45">
      <c r="A16" s="1">
        <v>46239</v>
      </c>
      <c r="B16" t="s">
        <v>5</v>
      </c>
      <c r="C16" t="s">
        <v>6</v>
      </c>
      <c r="D16" t="s">
        <v>40</v>
      </c>
      <c r="E16" s="3">
        <v>-104.73</v>
      </c>
      <c r="F16" s="5"/>
    </row>
    <row r="17" spans="1:6" x14ac:dyDescent="0.45">
      <c r="A17" s="1">
        <v>46245</v>
      </c>
      <c r="B17" t="s">
        <v>5</v>
      </c>
      <c r="C17" t="s">
        <v>6</v>
      </c>
      <c r="D17" t="s">
        <v>7</v>
      </c>
      <c r="E17" s="3">
        <v>-150</v>
      </c>
      <c r="F17" s="5"/>
    </row>
    <row r="18" spans="1:6" x14ac:dyDescent="0.45">
      <c r="A18" s="1">
        <v>46233</v>
      </c>
      <c r="B18" t="s">
        <v>5</v>
      </c>
      <c r="C18" t="s">
        <v>6</v>
      </c>
      <c r="D18" t="s">
        <v>43</v>
      </c>
      <c r="E18" s="3">
        <v>-159.99</v>
      </c>
      <c r="F18" s="5"/>
    </row>
    <row r="19" spans="1:6" x14ac:dyDescent="0.45">
      <c r="A19" s="1">
        <v>46244</v>
      </c>
      <c r="B19" t="s">
        <v>12</v>
      </c>
      <c r="C19" t="s">
        <v>13</v>
      </c>
      <c r="D19" t="s">
        <v>14</v>
      </c>
      <c r="E19" s="3">
        <v>-300</v>
      </c>
      <c r="F19" s="5"/>
    </row>
    <row r="20" spans="1:6" x14ac:dyDescent="0.45">
      <c r="A20" s="1">
        <v>46241</v>
      </c>
      <c r="B20" t="s">
        <v>12</v>
      </c>
      <c r="C20" t="s">
        <v>13</v>
      </c>
      <c r="D20" t="s">
        <v>15</v>
      </c>
      <c r="E20" s="3">
        <v>-300</v>
      </c>
      <c r="F20" s="5"/>
    </row>
    <row r="21" spans="1:6" x14ac:dyDescent="0.45">
      <c r="A21" s="1">
        <v>46241</v>
      </c>
      <c r="B21" t="s">
        <v>12</v>
      </c>
      <c r="C21" t="s">
        <v>13</v>
      </c>
      <c r="D21" t="s">
        <v>16</v>
      </c>
      <c r="E21" s="3">
        <v>-300</v>
      </c>
      <c r="F21" s="5"/>
    </row>
    <row r="22" spans="1:6" x14ac:dyDescent="0.45">
      <c r="A22" s="1">
        <v>46241</v>
      </c>
      <c r="B22" t="s">
        <v>12</v>
      </c>
      <c r="C22" t="s">
        <v>13</v>
      </c>
      <c r="D22" t="s">
        <v>17</v>
      </c>
      <c r="E22" s="3">
        <v>-300</v>
      </c>
      <c r="F22" s="5"/>
    </row>
    <row r="23" spans="1:6" x14ac:dyDescent="0.45">
      <c r="A23" s="1">
        <v>46241</v>
      </c>
      <c r="B23" t="s">
        <v>12</v>
      </c>
      <c r="C23" t="s">
        <v>13</v>
      </c>
      <c r="D23" t="s">
        <v>18</v>
      </c>
      <c r="E23" s="3">
        <v>-300</v>
      </c>
      <c r="F23" s="5"/>
    </row>
    <row r="24" spans="1:6" x14ac:dyDescent="0.45">
      <c r="A24" s="1">
        <v>46241</v>
      </c>
      <c r="B24" t="s">
        <v>12</v>
      </c>
      <c r="C24" t="s">
        <v>13</v>
      </c>
      <c r="D24" t="s">
        <v>19</v>
      </c>
      <c r="E24" s="3">
        <v>-300</v>
      </c>
      <c r="F24" s="5"/>
    </row>
    <row r="25" spans="1:6" x14ac:dyDescent="0.45">
      <c r="A25" s="1">
        <v>46241</v>
      </c>
      <c r="B25" t="s">
        <v>12</v>
      </c>
      <c r="C25" t="s">
        <v>13</v>
      </c>
      <c r="D25" t="s">
        <v>20</v>
      </c>
      <c r="E25" s="3">
        <v>-300</v>
      </c>
      <c r="F25" s="5"/>
    </row>
    <row r="26" spans="1:6" x14ac:dyDescent="0.45">
      <c r="A26" s="1">
        <v>46241</v>
      </c>
      <c r="B26" t="s">
        <v>12</v>
      </c>
      <c r="C26" t="s">
        <v>13</v>
      </c>
      <c r="D26" t="s">
        <v>21</v>
      </c>
      <c r="E26" s="3">
        <v>-300</v>
      </c>
      <c r="F26" s="5"/>
    </row>
    <row r="27" spans="1:6" x14ac:dyDescent="0.45">
      <c r="A27" s="1">
        <v>46241</v>
      </c>
      <c r="B27" t="s">
        <v>12</v>
      </c>
      <c r="C27" t="s">
        <v>13</v>
      </c>
      <c r="D27" t="s">
        <v>22</v>
      </c>
      <c r="E27" s="3">
        <v>-300</v>
      </c>
      <c r="F27" s="5"/>
    </row>
    <row r="28" spans="1:6" x14ac:dyDescent="0.45">
      <c r="A28" s="1">
        <v>46241</v>
      </c>
      <c r="B28" t="s">
        <v>12</v>
      </c>
      <c r="C28" t="s">
        <v>13</v>
      </c>
      <c r="D28" t="s">
        <v>23</v>
      </c>
      <c r="E28" s="3">
        <v>-300</v>
      </c>
      <c r="F28" s="5"/>
    </row>
    <row r="29" spans="1:6" x14ac:dyDescent="0.45">
      <c r="A29" s="1">
        <v>46241</v>
      </c>
      <c r="B29" t="s">
        <v>12</v>
      </c>
      <c r="C29" t="s">
        <v>13</v>
      </c>
      <c r="D29" t="s">
        <v>24</v>
      </c>
      <c r="E29" s="3">
        <v>-300</v>
      </c>
      <c r="F29" s="5"/>
    </row>
    <row r="30" spans="1:6" x14ac:dyDescent="0.45">
      <c r="A30" s="1">
        <v>46241</v>
      </c>
      <c r="B30" t="s">
        <v>12</v>
      </c>
      <c r="C30" t="s">
        <v>13</v>
      </c>
      <c r="D30" t="s">
        <v>25</v>
      </c>
      <c r="E30" s="3">
        <v>-300</v>
      </c>
      <c r="F30" s="5"/>
    </row>
    <row r="31" spans="1:6" x14ac:dyDescent="0.45">
      <c r="A31" s="1">
        <v>46241</v>
      </c>
      <c r="B31" t="s">
        <v>12</v>
      </c>
      <c r="C31" t="s">
        <v>13</v>
      </c>
      <c r="D31" t="s">
        <v>26</v>
      </c>
      <c r="E31" s="3">
        <v>-300</v>
      </c>
      <c r="F31" s="5"/>
    </row>
    <row r="32" spans="1:6" x14ac:dyDescent="0.45">
      <c r="A32" s="1">
        <v>46241</v>
      </c>
      <c r="B32" t="s">
        <v>12</v>
      </c>
      <c r="C32" t="s">
        <v>13</v>
      </c>
      <c r="D32" t="s">
        <v>27</v>
      </c>
      <c r="E32" s="3">
        <v>-300</v>
      </c>
      <c r="F32" s="5"/>
    </row>
    <row r="33" spans="1:6" x14ac:dyDescent="0.45">
      <c r="A33" s="1">
        <v>46241</v>
      </c>
      <c r="B33" t="s">
        <v>12</v>
      </c>
      <c r="C33" t="s">
        <v>13</v>
      </c>
      <c r="D33" t="s">
        <v>28</v>
      </c>
      <c r="E33" s="3">
        <v>-300</v>
      </c>
      <c r="F33" s="5"/>
    </row>
    <row r="34" spans="1:6" x14ac:dyDescent="0.45">
      <c r="A34" s="1">
        <v>46241</v>
      </c>
      <c r="B34" t="s">
        <v>12</v>
      </c>
      <c r="C34" t="s">
        <v>13</v>
      </c>
      <c r="D34" t="s">
        <v>29</v>
      </c>
      <c r="E34" s="3">
        <v>-300</v>
      </c>
      <c r="F34" s="5"/>
    </row>
    <row r="35" spans="1:6" x14ac:dyDescent="0.45">
      <c r="A35" s="1">
        <v>46241</v>
      </c>
      <c r="B35" t="s">
        <v>12</v>
      </c>
      <c r="C35" t="s">
        <v>13</v>
      </c>
      <c r="D35" t="s">
        <v>30</v>
      </c>
      <c r="E35" s="3">
        <v>-300</v>
      </c>
      <c r="F35" s="5"/>
    </row>
    <row r="36" spans="1:6" x14ac:dyDescent="0.45">
      <c r="A36" s="1">
        <v>46241</v>
      </c>
      <c r="B36" t="s">
        <v>12</v>
      </c>
      <c r="C36" t="s">
        <v>13</v>
      </c>
      <c r="D36" t="s">
        <v>31</v>
      </c>
      <c r="E36" s="3">
        <v>-300</v>
      </c>
      <c r="F36" s="5"/>
    </row>
    <row r="37" spans="1:6" x14ac:dyDescent="0.45">
      <c r="A37" s="1">
        <v>46241</v>
      </c>
      <c r="B37" t="s">
        <v>12</v>
      </c>
      <c r="C37" t="s">
        <v>13</v>
      </c>
      <c r="D37" t="s">
        <v>32</v>
      </c>
      <c r="E37" s="3">
        <v>-300</v>
      </c>
      <c r="F37" s="5"/>
    </row>
    <row r="38" spans="1:6" x14ac:dyDescent="0.45">
      <c r="A38" s="1">
        <v>46241</v>
      </c>
      <c r="B38" t="s">
        <v>12</v>
      </c>
      <c r="C38" t="s">
        <v>13</v>
      </c>
      <c r="D38" t="s">
        <v>33</v>
      </c>
      <c r="E38" s="3">
        <v>-300</v>
      </c>
      <c r="F38" s="5"/>
    </row>
    <row r="39" spans="1:6" x14ac:dyDescent="0.45">
      <c r="A39" s="1">
        <v>46241</v>
      </c>
      <c r="B39" t="s">
        <v>12</v>
      </c>
      <c r="C39" t="s">
        <v>13</v>
      </c>
      <c r="D39" t="s">
        <v>34</v>
      </c>
      <c r="E39" s="3">
        <v>-300</v>
      </c>
      <c r="F39" s="5"/>
    </row>
    <row r="40" spans="1:6" x14ac:dyDescent="0.45">
      <c r="A40" s="1">
        <v>46241</v>
      </c>
      <c r="B40" t="s">
        <v>12</v>
      </c>
      <c r="C40" t="s">
        <v>13</v>
      </c>
      <c r="D40" t="s">
        <v>35</v>
      </c>
      <c r="E40" s="3">
        <v>-300</v>
      </c>
      <c r="F40" s="5"/>
    </row>
    <row r="41" spans="1:6" x14ac:dyDescent="0.45">
      <c r="A41" s="1">
        <v>46241</v>
      </c>
      <c r="B41" t="s">
        <v>12</v>
      </c>
      <c r="C41" t="s">
        <v>13</v>
      </c>
      <c r="D41" t="s">
        <v>36</v>
      </c>
      <c r="E41" s="3">
        <v>-300</v>
      </c>
      <c r="F41" s="5"/>
    </row>
    <row r="42" spans="1:6" x14ac:dyDescent="0.45">
      <c r="A42" s="1">
        <v>46181</v>
      </c>
      <c r="B42" t="s">
        <v>61</v>
      </c>
      <c r="C42" t="s">
        <v>66</v>
      </c>
      <c r="D42" t="s">
        <v>43</v>
      </c>
      <c r="E42" s="3">
        <v>-312</v>
      </c>
      <c r="F42" s="5">
        <v>312</v>
      </c>
    </row>
    <row r="43" spans="1:6" x14ac:dyDescent="0.45">
      <c r="A43" s="1">
        <v>46086</v>
      </c>
      <c r="B43" t="s">
        <v>67</v>
      </c>
      <c r="C43" t="s">
        <v>68</v>
      </c>
      <c r="D43" t="s">
        <v>43</v>
      </c>
      <c r="E43" s="3">
        <v>-385.86</v>
      </c>
      <c r="F43" s="5"/>
    </row>
    <row r="44" spans="1:6" x14ac:dyDescent="0.45">
      <c r="A44" s="1">
        <v>46182</v>
      </c>
      <c r="B44" t="s">
        <v>61</v>
      </c>
      <c r="C44" t="s">
        <v>62</v>
      </c>
      <c r="D44" t="s">
        <v>43</v>
      </c>
      <c r="E44" s="3">
        <v>-390</v>
      </c>
      <c r="F44" s="5">
        <v>390</v>
      </c>
    </row>
    <row r="45" spans="1:6" x14ac:dyDescent="0.45">
      <c r="A45" s="1">
        <v>46240</v>
      </c>
      <c r="B45" t="s">
        <v>37</v>
      </c>
      <c r="C45" t="s">
        <v>38</v>
      </c>
      <c r="D45" t="s">
        <v>39</v>
      </c>
      <c r="E45" s="3">
        <v>-500</v>
      </c>
      <c r="F45" s="5">
        <v>500</v>
      </c>
    </row>
    <row r="46" spans="1:6" x14ac:dyDescent="0.45">
      <c r="A46" s="1">
        <v>46226</v>
      </c>
      <c r="B46" t="s">
        <v>56</v>
      </c>
      <c r="C46" t="s">
        <v>57</v>
      </c>
      <c r="D46" t="s">
        <v>58</v>
      </c>
      <c r="E46" s="3">
        <v>-500</v>
      </c>
      <c r="F46" s="5">
        <v>500</v>
      </c>
    </row>
    <row r="47" spans="1:6" x14ac:dyDescent="0.45">
      <c r="A47" s="1">
        <v>46212</v>
      </c>
      <c r="B47" t="s">
        <v>59</v>
      </c>
      <c r="C47" t="s">
        <v>60</v>
      </c>
      <c r="D47" t="s">
        <v>43</v>
      </c>
      <c r="E47" s="3">
        <v>-2672.87</v>
      </c>
      <c r="F47" s="2">
        <v>2672.87</v>
      </c>
    </row>
    <row r="48" spans="1:6" x14ac:dyDescent="0.45">
      <c r="A48" s="1">
        <v>46230</v>
      </c>
      <c r="B48" t="s">
        <v>54</v>
      </c>
      <c r="C48" t="s">
        <v>55</v>
      </c>
      <c r="D48" t="s">
        <v>40</v>
      </c>
      <c r="E48" s="3">
        <v>-633.5</v>
      </c>
      <c r="F48" s="5">
        <v>633.5</v>
      </c>
    </row>
    <row r="49" spans="1:6" x14ac:dyDescent="0.45">
      <c r="A49" s="1">
        <v>46181</v>
      </c>
      <c r="B49" t="s">
        <v>61</v>
      </c>
      <c r="C49" t="s">
        <v>66</v>
      </c>
      <c r="D49" t="s">
        <v>43</v>
      </c>
      <c r="E49" s="3">
        <v>-780</v>
      </c>
      <c r="F49" s="5">
        <v>780</v>
      </c>
    </row>
    <row r="50" spans="1:6" x14ac:dyDescent="0.45">
      <c r="A50" s="1">
        <v>46244</v>
      </c>
      <c r="B50" t="s">
        <v>8</v>
      </c>
      <c r="C50" t="s">
        <v>9</v>
      </c>
      <c r="D50" t="s">
        <v>10</v>
      </c>
      <c r="E50" s="3">
        <v>-1210</v>
      </c>
      <c r="F50" s="7">
        <v>1210</v>
      </c>
    </row>
    <row r="51" spans="1:6" x14ac:dyDescent="0.45">
      <c r="A51" s="1">
        <v>46238</v>
      </c>
      <c r="B51" t="s">
        <v>41</v>
      </c>
      <c r="C51" t="s">
        <v>42</v>
      </c>
      <c r="D51" t="s">
        <v>7</v>
      </c>
      <c r="E51" s="3">
        <v>-1550</v>
      </c>
      <c r="F51" s="5"/>
    </row>
    <row r="52" spans="1:6" x14ac:dyDescent="0.45">
      <c r="A52" s="1">
        <v>46181</v>
      </c>
      <c r="B52" t="s">
        <v>61</v>
      </c>
      <c r="C52" t="s">
        <v>62</v>
      </c>
      <c r="D52" t="s">
        <v>43</v>
      </c>
      <c r="E52" s="3">
        <v>-1718.4</v>
      </c>
      <c r="F52" s="2">
        <v>1718.4</v>
      </c>
    </row>
    <row r="53" spans="1:6" x14ac:dyDescent="0.45">
      <c r="A53" s="1">
        <v>46230</v>
      </c>
      <c r="B53" t="s">
        <v>54</v>
      </c>
      <c r="C53" t="s">
        <v>55</v>
      </c>
      <c r="D53" t="s">
        <v>40</v>
      </c>
      <c r="E53" s="3">
        <v>-2074.5</v>
      </c>
      <c r="F53" s="2">
        <v>2074.5</v>
      </c>
    </row>
    <row r="54" spans="1:6" x14ac:dyDescent="0.45">
      <c r="A54" s="1">
        <v>46181</v>
      </c>
      <c r="B54" t="s">
        <v>63</v>
      </c>
      <c r="C54" t="s">
        <v>64</v>
      </c>
      <c r="D54" t="s">
        <v>65</v>
      </c>
      <c r="E54" s="3">
        <v>-2500</v>
      </c>
      <c r="F54" s="7">
        <v>2500</v>
      </c>
    </row>
    <row r="55" spans="1:6" x14ac:dyDescent="0.45">
      <c r="A55" s="1">
        <v>46232</v>
      </c>
      <c r="B55" t="s">
        <v>49</v>
      </c>
      <c r="C55" t="s">
        <v>50</v>
      </c>
      <c r="D55" t="s">
        <v>51</v>
      </c>
      <c r="E55" s="3">
        <v>-3700</v>
      </c>
      <c r="F55" s="7">
        <v>3700</v>
      </c>
    </row>
    <row r="56" spans="1:6" x14ac:dyDescent="0.45">
      <c r="A56" s="1">
        <v>46251</v>
      </c>
      <c r="B56" s="5"/>
      <c r="C56" s="5" t="s">
        <v>101</v>
      </c>
      <c r="D56" s="5"/>
      <c r="E56" s="3">
        <v>-750</v>
      </c>
      <c r="F56" s="5"/>
    </row>
    <row r="57" spans="1:6" x14ac:dyDescent="0.45">
      <c r="A57" s="1">
        <v>46279</v>
      </c>
      <c r="B57" s="5"/>
      <c r="C57" s="5" t="s">
        <v>102</v>
      </c>
      <c r="D57" s="5"/>
      <c r="E57" s="3">
        <v>-3637.81</v>
      </c>
      <c r="F57" s="5"/>
    </row>
    <row r="58" spans="1:6" x14ac:dyDescent="0.45">
      <c r="A58" s="1">
        <v>45995</v>
      </c>
      <c r="B58" t="s">
        <v>69</v>
      </c>
      <c r="C58" t="s">
        <v>70</v>
      </c>
      <c r="D58" t="s">
        <v>71</v>
      </c>
      <c r="E58" s="3">
        <v>-5000</v>
      </c>
      <c r="F58" s="5"/>
    </row>
    <row r="59" spans="1:6" x14ac:dyDescent="0.45">
      <c r="A59" s="1">
        <v>46233</v>
      </c>
      <c r="B59" t="s">
        <v>44</v>
      </c>
      <c r="C59" t="s">
        <v>45</v>
      </c>
      <c r="D59" t="s">
        <v>46</v>
      </c>
      <c r="E59" s="3">
        <v>-5808</v>
      </c>
      <c r="F59" s="5"/>
    </row>
    <row r="60" spans="1:6" x14ac:dyDescent="0.45">
      <c r="A60" s="1"/>
      <c r="E60" s="3">
        <f>SUBTOTAL(109,All_Payment_Requests__5[TOTAL VALUE])</f>
        <v>-42027.03</v>
      </c>
      <c r="F60">
        <f>SUBTOTAL(109,All_Payment_Requests__5[NOT NEEDED FOR 2027])</f>
        <v>17176.52</v>
      </c>
    </row>
    <row r="62" spans="1:6" x14ac:dyDescent="0.45">
      <c r="A62" t="s">
        <v>92</v>
      </c>
      <c r="B62" t="s">
        <v>93</v>
      </c>
      <c r="C62" t="s">
        <v>94</v>
      </c>
      <c r="D62" t="s">
        <v>95</v>
      </c>
      <c r="E62" s="2" t="s">
        <v>96</v>
      </c>
    </row>
    <row r="63" spans="1:6" x14ac:dyDescent="0.45">
      <c r="A63" s="1">
        <v>46244</v>
      </c>
      <c r="B63" s="1">
        <v>46244</v>
      </c>
      <c r="C63" t="s">
        <v>90</v>
      </c>
      <c r="D63" t="s">
        <v>91</v>
      </c>
      <c r="E63" s="2">
        <v>70</v>
      </c>
    </row>
    <row r="64" spans="1:6" x14ac:dyDescent="0.45">
      <c r="A64" s="1">
        <v>46203</v>
      </c>
      <c r="B64" s="1">
        <v>46203</v>
      </c>
      <c r="C64" t="s">
        <v>84</v>
      </c>
      <c r="D64" t="s">
        <v>74</v>
      </c>
      <c r="E64" s="2">
        <v>250</v>
      </c>
    </row>
    <row r="65" spans="1:5" x14ac:dyDescent="0.45">
      <c r="A65" s="1">
        <v>46210</v>
      </c>
      <c r="B65" s="1">
        <v>46210</v>
      </c>
      <c r="C65" t="s">
        <v>85</v>
      </c>
      <c r="D65" t="s">
        <v>74</v>
      </c>
      <c r="E65" s="2">
        <v>250</v>
      </c>
    </row>
    <row r="66" spans="1:5" x14ac:dyDescent="0.45">
      <c r="A66" s="1">
        <v>46217</v>
      </c>
      <c r="B66" s="1">
        <v>46218</v>
      </c>
      <c r="C66" t="s">
        <v>86</v>
      </c>
      <c r="D66" t="s">
        <v>74</v>
      </c>
      <c r="E66" s="2">
        <v>250</v>
      </c>
    </row>
    <row r="67" spans="1:5" x14ac:dyDescent="0.45">
      <c r="A67" s="1">
        <v>46238</v>
      </c>
      <c r="B67" s="1">
        <v>46238</v>
      </c>
      <c r="C67" t="s">
        <v>89</v>
      </c>
      <c r="D67" t="s">
        <v>74</v>
      </c>
      <c r="E67" s="2">
        <v>250</v>
      </c>
    </row>
    <row r="68" spans="1:5" x14ac:dyDescent="0.45">
      <c r="A68" s="1">
        <v>46232</v>
      </c>
      <c r="B68" s="1"/>
      <c r="C68" s="5" t="s">
        <v>98</v>
      </c>
      <c r="D68" s="5"/>
      <c r="E68" s="2">
        <v>250</v>
      </c>
    </row>
    <row r="69" spans="1:5" x14ac:dyDescent="0.45">
      <c r="A69" s="1">
        <v>46174</v>
      </c>
      <c r="B69" s="1">
        <v>46174</v>
      </c>
      <c r="C69" t="s">
        <v>82</v>
      </c>
      <c r="D69" t="s">
        <v>74</v>
      </c>
      <c r="E69" s="2">
        <v>300</v>
      </c>
    </row>
    <row r="70" spans="1:5" x14ac:dyDescent="0.45">
      <c r="A70" s="1">
        <v>46239</v>
      </c>
      <c r="B70" s="1">
        <v>46239</v>
      </c>
      <c r="C70" t="s">
        <v>70</v>
      </c>
      <c r="D70" t="s">
        <v>74</v>
      </c>
      <c r="E70" s="2">
        <v>300</v>
      </c>
    </row>
    <row r="71" spans="1:5" x14ac:dyDescent="0.45">
      <c r="A71" s="1">
        <v>46035</v>
      </c>
      <c r="B71" s="1">
        <v>46035</v>
      </c>
      <c r="C71" t="s">
        <v>73</v>
      </c>
      <c r="D71" t="s">
        <v>72</v>
      </c>
      <c r="E71" s="2">
        <v>500</v>
      </c>
    </row>
    <row r="72" spans="1:5" x14ac:dyDescent="0.45">
      <c r="A72" s="1">
        <v>46055</v>
      </c>
      <c r="B72" s="1">
        <v>46055</v>
      </c>
      <c r="C72" t="s">
        <v>75</v>
      </c>
      <c r="D72" t="s">
        <v>74</v>
      </c>
      <c r="E72" s="2">
        <v>1500</v>
      </c>
    </row>
    <row r="73" spans="1:5" x14ac:dyDescent="0.45">
      <c r="A73" s="1">
        <v>46093</v>
      </c>
      <c r="B73" s="1">
        <v>46093</v>
      </c>
      <c r="C73" t="s">
        <v>79</v>
      </c>
      <c r="D73" t="s">
        <v>74</v>
      </c>
      <c r="E73" s="2">
        <v>1500</v>
      </c>
    </row>
    <row r="74" spans="1:5" x14ac:dyDescent="0.45">
      <c r="A74" s="1">
        <v>46154</v>
      </c>
      <c r="B74" s="1">
        <v>46154</v>
      </c>
      <c r="C74" t="s">
        <v>81</v>
      </c>
      <c r="D74" t="s">
        <v>74</v>
      </c>
      <c r="E74" s="2">
        <v>1500</v>
      </c>
    </row>
    <row r="75" spans="1:5" x14ac:dyDescent="0.45">
      <c r="A75" s="1">
        <v>46189</v>
      </c>
      <c r="B75" s="1">
        <v>46189</v>
      </c>
      <c r="C75" t="s">
        <v>83</v>
      </c>
      <c r="D75" t="s">
        <v>74</v>
      </c>
      <c r="E75" s="2">
        <v>1500</v>
      </c>
    </row>
    <row r="76" spans="1:5" x14ac:dyDescent="0.45">
      <c r="A76" s="1">
        <v>46223</v>
      </c>
      <c r="B76" s="1">
        <v>46223</v>
      </c>
      <c r="C76" t="s">
        <v>87</v>
      </c>
      <c r="D76" t="s">
        <v>74</v>
      </c>
      <c r="E76" s="2">
        <v>1500</v>
      </c>
    </row>
    <row r="77" spans="1:5" x14ac:dyDescent="0.45">
      <c r="A77" s="1">
        <v>46230</v>
      </c>
      <c r="B77" s="1">
        <v>46230</v>
      </c>
      <c r="C77" t="s">
        <v>88</v>
      </c>
      <c r="D77" t="s">
        <v>74</v>
      </c>
      <c r="E77" s="2">
        <v>1500</v>
      </c>
    </row>
    <row r="78" spans="1:5" x14ac:dyDescent="0.45">
      <c r="A78" s="1">
        <v>46063</v>
      </c>
      <c r="B78" s="1">
        <v>46063</v>
      </c>
      <c r="C78" t="s">
        <v>76</v>
      </c>
      <c r="D78" t="s">
        <v>74</v>
      </c>
      <c r="E78" s="2">
        <v>1800</v>
      </c>
    </row>
    <row r="79" spans="1:5" x14ac:dyDescent="0.45">
      <c r="A79" s="1">
        <v>46079</v>
      </c>
      <c r="B79" s="1">
        <v>46079</v>
      </c>
      <c r="C79" t="s">
        <v>97</v>
      </c>
      <c r="D79" t="s">
        <v>74</v>
      </c>
      <c r="E79" s="2">
        <v>1815</v>
      </c>
    </row>
    <row r="80" spans="1:5" x14ac:dyDescent="0.45">
      <c r="A80" s="1">
        <v>46244</v>
      </c>
      <c r="B80" s="1">
        <v>46244</v>
      </c>
      <c r="C80" t="s">
        <v>90</v>
      </c>
      <c r="D80" t="s">
        <v>74</v>
      </c>
      <c r="E80" s="2">
        <v>4610.8999999999996</v>
      </c>
    </row>
    <row r="81" spans="1:5" x14ac:dyDescent="0.45">
      <c r="A81" s="1">
        <v>46083</v>
      </c>
      <c r="B81" s="1">
        <v>46083</v>
      </c>
      <c r="C81" t="s">
        <v>78</v>
      </c>
      <c r="D81" t="s">
        <v>74</v>
      </c>
      <c r="E81" s="2">
        <v>5000</v>
      </c>
    </row>
    <row r="82" spans="1:5" x14ac:dyDescent="0.45">
      <c r="A82" s="1">
        <v>46244</v>
      </c>
      <c r="B82" s="1"/>
      <c r="C82" s="5" t="s">
        <v>99</v>
      </c>
      <c r="D82" s="5"/>
      <c r="E82" s="2">
        <v>1330</v>
      </c>
    </row>
    <row r="83" spans="1:5" x14ac:dyDescent="0.45">
      <c r="A83" s="1">
        <v>46282</v>
      </c>
      <c r="B83" s="1"/>
      <c r="C83" s="5" t="s">
        <v>100</v>
      </c>
      <c r="D83" s="5"/>
      <c r="E83" s="2">
        <v>318.16000000000003</v>
      </c>
    </row>
    <row r="84" spans="1:5" x14ac:dyDescent="0.45">
      <c r="A84" s="1">
        <v>46125</v>
      </c>
      <c r="B84" s="1">
        <v>46125</v>
      </c>
      <c r="C84" t="s">
        <v>80</v>
      </c>
      <c r="D84" t="s">
        <v>74</v>
      </c>
      <c r="E84" s="2">
        <v>10775</v>
      </c>
    </row>
    <row r="85" spans="1:5" x14ac:dyDescent="0.45">
      <c r="A85" s="1"/>
      <c r="B85" s="1"/>
      <c r="E85" s="2">
        <f>SUBTOTAL(109,Receipts__Misc__310[RECEIPT TOTAL])</f>
        <v>37069.06</v>
      </c>
    </row>
    <row r="87" spans="1:5" x14ac:dyDescent="0.45">
      <c r="E87" s="4">
        <v>-425.3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DEA1B-E844-4ADF-B5AA-5E1506300021}">
  <dimension ref="A1:E21"/>
  <sheetViews>
    <sheetView workbookViewId="0">
      <selection sqref="A1:E21"/>
    </sheetView>
  </sheetViews>
  <sheetFormatPr defaultRowHeight="23.4" x14ac:dyDescent="0.45"/>
  <cols>
    <col min="1" max="1" width="13.6640625" bestFit="1" customWidth="1"/>
    <col min="2" max="2" width="12.1328125" bestFit="1" customWidth="1"/>
    <col min="3" max="3" width="72.3984375" bestFit="1" customWidth="1"/>
    <col min="4" max="4" width="14.46484375" bestFit="1" customWidth="1"/>
    <col min="5" max="5" width="14.6640625" style="2" bestFit="1" customWidth="1"/>
  </cols>
  <sheetData>
    <row r="1" spans="1:5" x14ac:dyDescent="0.45">
      <c r="A1" t="s">
        <v>92</v>
      </c>
      <c r="B1" t="s">
        <v>93</v>
      </c>
      <c r="C1" t="s">
        <v>94</v>
      </c>
      <c r="D1" t="s">
        <v>95</v>
      </c>
      <c r="E1" s="2" t="s">
        <v>96</v>
      </c>
    </row>
    <row r="2" spans="1:5" x14ac:dyDescent="0.45">
      <c r="A2" s="1">
        <v>46244</v>
      </c>
      <c r="B2" s="1">
        <v>46244</v>
      </c>
      <c r="C2" t="s">
        <v>90</v>
      </c>
      <c r="D2" t="s">
        <v>91</v>
      </c>
      <c r="E2" s="2">
        <v>70</v>
      </c>
    </row>
    <row r="3" spans="1:5" x14ac:dyDescent="0.45">
      <c r="A3" s="1">
        <v>46203</v>
      </c>
      <c r="B3" s="1">
        <v>46203</v>
      </c>
      <c r="C3" t="s">
        <v>84</v>
      </c>
      <c r="D3" t="s">
        <v>74</v>
      </c>
      <c r="E3" s="2">
        <v>250</v>
      </c>
    </row>
    <row r="4" spans="1:5" x14ac:dyDescent="0.45">
      <c r="A4" s="1">
        <v>46210</v>
      </c>
      <c r="B4" s="1">
        <v>46210</v>
      </c>
      <c r="C4" t="s">
        <v>85</v>
      </c>
      <c r="D4" t="s">
        <v>74</v>
      </c>
      <c r="E4" s="2">
        <v>250</v>
      </c>
    </row>
    <row r="5" spans="1:5" x14ac:dyDescent="0.45">
      <c r="A5" s="1">
        <v>46217</v>
      </c>
      <c r="B5" s="1">
        <v>46218</v>
      </c>
      <c r="C5" t="s">
        <v>86</v>
      </c>
      <c r="D5" t="s">
        <v>74</v>
      </c>
      <c r="E5" s="2">
        <v>250</v>
      </c>
    </row>
    <row r="6" spans="1:5" x14ac:dyDescent="0.45">
      <c r="A6" s="1">
        <v>46238</v>
      </c>
      <c r="B6" s="1">
        <v>46238</v>
      </c>
      <c r="C6" t="s">
        <v>89</v>
      </c>
      <c r="D6" t="s">
        <v>74</v>
      </c>
      <c r="E6" s="2">
        <v>250</v>
      </c>
    </row>
    <row r="7" spans="1:5" x14ac:dyDescent="0.45">
      <c r="A7" s="1">
        <v>46174</v>
      </c>
      <c r="B7" s="1">
        <v>46174</v>
      </c>
      <c r="C7" t="s">
        <v>82</v>
      </c>
      <c r="D7" t="s">
        <v>74</v>
      </c>
      <c r="E7" s="2">
        <v>300</v>
      </c>
    </row>
    <row r="8" spans="1:5" x14ac:dyDescent="0.45">
      <c r="A8" s="1">
        <v>46239</v>
      </c>
      <c r="B8" s="1">
        <v>46239</v>
      </c>
      <c r="C8" t="s">
        <v>70</v>
      </c>
      <c r="D8" t="s">
        <v>74</v>
      </c>
      <c r="E8" s="2">
        <v>300</v>
      </c>
    </row>
    <row r="9" spans="1:5" x14ac:dyDescent="0.45">
      <c r="A9" s="1">
        <v>46035</v>
      </c>
      <c r="B9" s="1">
        <v>46035</v>
      </c>
      <c r="C9" t="s">
        <v>73</v>
      </c>
      <c r="D9" t="s">
        <v>72</v>
      </c>
      <c r="E9" s="2">
        <v>500</v>
      </c>
    </row>
    <row r="10" spans="1:5" x14ac:dyDescent="0.45">
      <c r="A10" s="1">
        <v>46055</v>
      </c>
      <c r="B10" s="1">
        <v>46055</v>
      </c>
      <c r="C10" t="s">
        <v>75</v>
      </c>
      <c r="D10" t="s">
        <v>74</v>
      </c>
      <c r="E10" s="2">
        <v>1500</v>
      </c>
    </row>
    <row r="11" spans="1:5" x14ac:dyDescent="0.45">
      <c r="A11" s="1">
        <v>46093</v>
      </c>
      <c r="B11" s="1">
        <v>46093</v>
      </c>
      <c r="C11" t="s">
        <v>79</v>
      </c>
      <c r="D11" t="s">
        <v>74</v>
      </c>
      <c r="E11" s="2">
        <v>1500</v>
      </c>
    </row>
    <row r="12" spans="1:5" x14ac:dyDescent="0.45">
      <c r="A12" s="1">
        <v>46154</v>
      </c>
      <c r="B12" s="1">
        <v>46154</v>
      </c>
      <c r="C12" t="s">
        <v>81</v>
      </c>
      <c r="D12" t="s">
        <v>74</v>
      </c>
      <c r="E12" s="2">
        <v>1500</v>
      </c>
    </row>
    <row r="13" spans="1:5" x14ac:dyDescent="0.45">
      <c r="A13" s="1">
        <v>46189</v>
      </c>
      <c r="B13" s="1">
        <v>46189</v>
      </c>
      <c r="C13" t="s">
        <v>83</v>
      </c>
      <c r="D13" t="s">
        <v>74</v>
      </c>
      <c r="E13" s="2">
        <v>1500</v>
      </c>
    </row>
    <row r="14" spans="1:5" x14ac:dyDescent="0.45">
      <c r="A14" s="1">
        <v>46223</v>
      </c>
      <c r="B14" s="1">
        <v>46223</v>
      </c>
      <c r="C14" t="s">
        <v>87</v>
      </c>
      <c r="D14" t="s">
        <v>74</v>
      </c>
      <c r="E14" s="2">
        <v>1500</v>
      </c>
    </row>
    <row r="15" spans="1:5" x14ac:dyDescent="0.45">
      <c r="A15" s="1">
        <v>46230</v>
      </c>
      <c r="B15" s="1">
        <v>46230</v>
      </c>
      <c r="C15" t="s">
        <v>88</v>
      </c>
      <c r="D15" t="s">
        <v>74</v>
      </c>
      <c r="E15" s="2">
        <v>1500</v>
      </c>
    </row>
    <row r="16" spans="1:5" x14ac:dyDescent="0.45">
      <c r="A16" s="1">
        <v>46063</v>
      </c>
      <c r="B16" s="1">
        <v>46063</v>
      </c>
      <c r="C16" t="s">
        <v>76</v>
      </c>
      <c r="D16" t="s">
        <v>74</v>
      </c>
      <c r="E16" s="2">
        <v>1800</v>
      </c>
    </row>
    <row r="17" spans="1:5" x14ac:dyDescent="0.45">
      <c r="A17" s="1">
        <v>46079</v>
      </c>
      <c r="B17" s="1">
        <v>46079</v>
      </c>
      <c r="C17" t="s">
        <v>77</v>
      </c>
      <c r="D17" t="s">
        <v>74</v>
      </c>
      <c r="E17" s="2">
        <v>1815</v>
      </c>
    </row>
    <row r="18" spans="1:5" x14ac:dyDescent="0.45">
      <c r="A18" s="1">
        <v>46244</v>
      </c>
      <c r="B18" s="1">
        <v>46244</v>
      </c>
      <c r="C18" t="s">
        <v>90</v>
      </c>
      <c r="D18" t="s">
        <v>74</v>
      </c>
      <c r="E18" s="2">
        <v>4610.8999999999996</v>
      </c>
    </row>
    <row r="19" spans="1:5" x14ac:dyDescent="0.45">
      <c r="A19" s="1">
        <v>46083</v>
      </c>
      <c r="B19" s="1">
        <v>46083</v>
      </c>
      <c r="C19" t="s">
        <v>78</v>
      </c>
      <c r="D19" t="s">
        <v>74</v>
      </c>
      <c r="E19" s="2">
        <v>5000</v>
      </c>
    </row>
    <row r="20" spans="1:5" x14ac:dyDescent="0.45">
      <c r="A20" s="1">
        <v>46125</v>
      </c>
      <c r="B20" s="1">
        <v>46125</v>
      </c>
      <c r="C20" t="s">
        <v>80</v>
      </c>
      <c r="D20" t="s">
        <v>74</v>
      </c>
      <c r="E20" s="2">
        <v>10775</v>
      </c>
    </row>
    <row r="21" spans="1:5" x14ac:dyDescent="0.45">
      <c r="A21" s="1"/>
      <c r="B21" s="1"/>
      <c r="E21" s="2">
        <f>SUBTOTAL(109,Receipts__Misc__3[RECEIPT TOTAL])</f>
        <v>35170.9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E505C-2355-41BC-A7EA-4391F20A8B03}">
  <dimension ref="A1"/>
  <sheetViews>
    <sheetView workbookViewId="0"/>
  </sheetViews>
  <sheetFormatPr defaultRowHeight="23.4" x14ac:dyDescent="0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0198E3C-5656-44CA-93ED-EECED1CD711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Gus Macker Expense</vt:lpstr>
      <vt:lpstr>Receipts, Misc (3)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Mohler</dc:creator>
  <cp:lastModifiedBy>Kate Smith</cp:lastModifiedBy>
  <dcterms:created xsi:type="dcterms:W3CDTF">2026-08-12T12:14:27Z</dcterms:created>
  <dcterms:modified xsi:type="dcterms:W3CDTF">2026-09-24T14:38:36Z</dcterms:modified>
</cp:coreProperties>
</file>